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L19" i="1"/>
  <c r="K19" i="1" s="1"/>
  <c r="L18" i="1"/>
  <c r="K18" i="1"/>
  <c r="L17" i="1"/>
  <c r="K17" i="1" s="1"/>
  <c r="L16" i="1"/>
  <c r="K16" i="1" s="1"/>
  <c r="L15" i="1"/>
  <c r="K15" i="1"/>
  <c r="G14" i="1"/>
  <c r="L13" i="1"/>
  <c r="K13" i="1"/>
  <c r="G12" i="1"/>
  <c r="G21" i="1" s="1"/>
  <c r="L11" i="1"/>
  <c r="K11" i="1" s="1"/>
  <c r="L10" i="1"/>
  <c r="K10" i="1"/>
  <c r="L9" i="1"/>
  <c r="K9" i="1" s="1"/>
  <c r="L8" i="1"/>
  <c r="K8" i="1"/>
  <c r="L7" i="1"/>
  <c r="K7" i="1" s="1"/>
  <c r="L6" i="1"/>
  <c r="K6" i="1" s="1"/>
  <c r="L5" i="1"/>
  <c r="K5" i="1"/>
  <c r="L4" i="1"/>
  <c r="K4" i="1" s="1"/>
  <c r="L3" i="1"/>
  <c r="K3" i="1"/>
  <c r="L2" i="1"/>
  <c r="K2" i="1" s="1"/>
</calcChain>
</file>

<file path=xl/sharedStrings.xml><?xml version="1.0" encoding="utf-8"?>
<sst xmlns="http://schemas.openxmlformats.org/spreadsheetml/2006/main" count="89" uniqueCount="16">
  <si>
    <t>PL</t>
  </si>
  <si>
    <t>Article</t>
  </si>
  <si>
    <t>Name</t>
  </si>
  <si>
    <t>COO</t>
  </si>
  <si>
    <t>HS Code</t>
  </si>
  <si>
    <t>Unit</t>
  </si>
  <si>
    <t>Qty</t>
  </si>
  <si>
    <t>Masa netto</t>
  </si>
  <si>
    <t>Masa brutto</t>
  </si>
  <si>
    <t>39884602</t>
  </si>
  <si>
    <t>Speedcat OG</t>
  </si>
  <si>
    <t>China</t>
  </si>
  <si>
    <t>6403999390</t>
  </si>
  <si>
    <t>pair</t>
  </si>
  <si>
    <t>39884601</t>
  </si>
  <si>
    <t>39884604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</si>
</sst>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_ "/>
  </numFmts>
  <fonts count="1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name val="Calibri"/>
      <charset val="204"/>
      <scheme val="minor"/>
    </font>
    <font>
      <sz val="10"/>
      <name val="Calibri"/>
      <charset val="204"/>
      <scheme val="minor"/>
    </font>
    <font>
      <b/>
      <sz val="12"/>
      <name val="Calibri"/>
      <charset val="204"/>
      <scheme val="minor"/>
    </font>
    <font>
      <b/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0"/>
      <name val="Calibri"/>
      <charset val="204"/>
      <scheme val="minor"/>
    </font>
    <font>
      <sz val="10"/>
      <name val="Arial Cyr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9" fillId="0" borderId="0"/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8" fontId="2" fillId="0" borderId="3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1" fontId="3" fillId="0" borderId="8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168" fontId="3" fillId="0" borderId="8" xfId="1" applyNumberFormat="1" applyFont="1" applyBorder="1" applyAlignment="1">
      <alignment horizontal="center" vertical="center" wrapText="1"/>
    </xf>
    <xf numFmtId="168" fontId="4" fillId="0" borderId="8" xfId="1" applyNumberFormat="1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68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1" fontId="3" fillId="0" borderId="11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168" fontId="3" fillId="0" borderId="11" xfId="1" applyNumberFormat="1" applyFont="1" applyBorder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2" fontId="2" fillId="0" borderId="3" xfId="2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2" fontId="2" fillId="0" borderId="3" xfId="2" applyNumberFormat="1" applyFont="1" applyBorder="1" applyAlignment="1">
      <alignment horizontal="center" vertical="center" wrapText="1"/>
    </xf>
    <xf numFmtId="2" fontId="2" fillId="0" borderId="12" xfId="2" applyNumberFormat="1" applyFont="1" applyBorder="1" applyAlignment="1">
      <alignment horizontal="center" vertical="center" wrapText="1"/>
    </xf>
    <xf numFmtId="1" fontId="3" fillId="0" borderId="6" xfId="2" applyNumberFormat="1" applyFont="1" applyBorder="1" applyAlignment="1">
      <alignment horizontal="center" vertical="center"/>
    </xf>
    <xf numFmtId="1" fontId="7" fillId="0" borderId="6" xfId="2" applyNumberFormat="1" applyFont="1" applyBorder="1" applyAlignment="1">
      <alignment horizontal="center" vertical="center"/>
    </xf>
    <xf numFmtId="2" fontId="3" fillId="0" borderId="6" xfId="2" applyNumberFormat="1" applyFont="1" applyBorder="1" applyAlignment="1">
      <alignment horizontal="center" vertical="center" wrapText="1"/>
    </xf>
    <xf numFmtId="2" fontId="3" fillId="0" borderId="13" xfId="2" applyNumberFormat="1" applyFont="1" applyBorder="1" applyAlignment="1">
      <alignment horizontal="center" vertical="center" wrapText="1"/>
    </xf>
    <xf numFmtId="1" fontId="3" fillId="0" borderId="8" xfId="2" applyNumberFormat="1" applyFont="1" applyBorder="1" applyAlignment="1">
      <alignment horizontal="center" vertical="center"/>
    </xf>
    <xf numFmtId="1" fontId="7" fillId="0" borderId="8" xfId="2" applyNumberFormat="1" applyFont="1" applyBorder="1" applyAlignment="1">
      <alignment horizontal="center" vertical="center"/>
    </xf>
    <xf numFmtId="2" fontId="3" fillId="0" borderId="8" xfId="2" applyNumberFormat="1" applyFont="1" applyBorder="1" applyAlignment="1">
      <alignment horizontal="center" vertical="center" wrapText="1"/>
    </xf>
    <xf numFmtId="2" fontId="3" fillId="0" borderId="14" xfId="2" applyNumberFormat="1" applyFont="1" applyBorder="1" applyAlignment="1">
      <alignment horizontal="center" vertical="center" wrapText="1"/>
    </xf>
    <xf numFmtId="1" fontId="3" fillId="0" borderId="8" xfId="2" applyNumberFormat="1" applyFont="1" applyBorder="1" applyAlignment="1">
      <alignment horizontal="center" vertical="center"/>
    </xf>
    <xf numFmtId="1" fontId="7" fillId="0" borderId="8" xfId="2" applyNumberFormat="1" applyFont="1" applyBorder="1" applyAlignment="1">
      <alignment horizontal="center" vertical="center"/>
    </xf>
    <xf numFmtId="2" fontId="3" fillId="0" borderId="8" xfId="2" applyNumberFormat="1" applyFont="1" applyBorder="1" applyAlignment="1">
      <alignment horizontal="center" vertical="center" wrapText="1"/>
    </xf>
    <xf numFmtId="2" fontId="3" fillId="0" borderId="14" xfId="2" applyNumberFormat="1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1" fontId="3" fillId="0" borderId="11" xfId="2" applyNumberFormat="1" applyFont="1" applyBorder="1" applyAlignment="1">
      <alignment horizontal="center" vertical="center"/>
    </xf>
    <xf numFmtId="1" fontId="7" fillId="0" borderId="11" xfId="2" applyNumberFormat="1" applyFont="1" applyBorder="1" applyAlignment="1">
      <alignment horizontal="center" vertical="center"/>
    </xf>
    <xf numFmtId="2" fontId="3" fillId="0" borderId="11" xfId="2" applyNumberFormat="1" applyFont="1" applyBorder="1" applyAlignment="1">
      <alignment horizontal="center" vertical="center" wrapText="1"/>
    </xf>
    <xf numFmtId="2" fontId="3" fillId="0" borderId="15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_26_08_02_romitek_ghm.xlsITALIA" xfId="1"/>
    <cellStyle name="Обычный_№ 001TR (503223) TR(St)_GHM (GHS-COM) 2003.05.01" xfId="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P8" sqref="P8"/>
    </sheetView>
  </sheetViews>
  <sheetFormatPr defaultColWidth="9.140625" defaultRowHeight="15"/>
  <cols>
    <col min="1" max="1" width="4.85546875" style="1" customWidth="1"/>
    <col min="2" max="2" width="8.7109375" customWidth="1"/>
    <col min="3" max="3" width="11.5703125" customWidth="1"/>
    <col min="4" max="4" width="6.140625" customWidth="1"/>
    <col min="5" max="5" width="11.7109375" customWidth="1"/>
    <col min="6" max="6" width="4" customWidth="1"/>
    <col min="7" max="7" width="11.42578125" style="2" customWidth="1"/>
    <col min="8" max="8" width="10" hidden="1" customWidth="1"/>
    <col min="9" max="9" width="7.5703125" hidden="1" customWidth="1"/>
    <col min="10" max="10" width="2.5703125" hidden="1" customWidth="1"/>
    <col min="11" max="12" width="8" customWidth="1"/>
  </cols>
  <sheetData>
    <row r="1" spans="1:12" ht="26.25" thickBot="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33"/>
      <c r="I1" s="34"/>
      <c r="J1" s="34"/>
      <c r="K1" s="35" t="s">
        <v>7</v>
      </c>
      <c r="L1" s="36" t="s">
        <v>8</v>
      </c>
    </row>
    <row r="2" spans="1:12" ht="25.5">
      <c r="A2" s="7">
        <v>1</v>
      </c>
      <c r="B2" s="8" t="s">
        <v>9</v>
      </c>
      <c r="C2" s="9" t="s">
        <v>10</v>
      </c>
      <c r="D2" s="10" t="s">
        <v>11</v>
      </c>
      <c r="E2" s="11" t="s">
        <v>12</v>
      </c>
      <c r="F2" s="12" t="s">
        <v>13</v>
      </c>
      <c r="G2" s="13">
        <v>4633</v>
      </c>
      <c r="H2" s="37"/>
      <c r="I2" s="37"/>
      <c r="J2" s="38">
        <v>0.804964385927045</v>
      </c>
      <c r="K2" s="39">
        <f t="shared" ref="K2:K11" si="0">ROUND(L2*0.91,2)</f>
        <v>3393.75</v>
      </c>
      <c r="L2" s="40">
        <f>ROUND(J2*G2,2)</f>
        <v>3729.4</v>
      </c>
    </row>
    <row r="3" spans="1:12" ht="25.5">
      <c r="A3" s="7">
        <v>2</v>
      </c>
      <c r="B3" s="14" t="s">
        <v>14</v>
      </c>
      <c r="C3" s="15" t="s">
        <v>10</v>
      </c>
      <c r="D3" s="16" t="s">
        <v>11</v>
      </c>
      <c r="E3" s="17" t="s">
        <v>12</v>
      </c>
      <c r="F3" s="18" t="s">
        <v>13</v>
      </c>
      <c r="G3" s="19">
        <v>3056</v>
      </c>
      <c r="H3" s="41"/>
      <c r="I3" s="41"/>
      <c r="J3" s="42">
        <v>0.96007853403141397</v>
      </c>
      <c r="K3" s="43">
        <f t="shared" si="0"/>
        <v>2669.94</v>
      </c>
      <c r="L3" s="44">
        <f>ROUND(J3*G3,2)</f>
        <v>2934</v>
      </c>
    </row>
    <row r="4" spans="1:12" ht="25.5">
      <c r="A4" s="7">
        <v>3</v>
      </c>
      <c r="B4" s="14" t="s">
        <v>14</v>
      </c>
      <c r="C4" s="15" t="s">
        <v>10</v>
      </c>
      <c r="D4" s="16" t="s">
        <v>11</v>
      </c>
      <c r="E4" s="17" t="s">
        <v>12</v>
      </c>
      <c r="F4" s="18" t="s">
        <v>13</v>
      </c>
      <c r="G4" s="19">
        <v>3069</v>
      </c>
      <c r="H4" s="41"/>
      <c r="I4" s="41"/>
      <c r="J4" s="42">
        <v>0.95940045617464997</v>
      </c>
      <c r="K4" s="43">
        <f t="shared" si="0"/>
        <v>2679.4</v>
      </c>
      <c r="L4" s="44">
        <f>ROUND(J4*G4,2)</f>
        <v>2944.4</v>
      </c>
    </row>
    <row r="5" spans="1:12" ht="25.5">
      <c r="A5" s="7">
        <v>4</v>
      </c>
      <c r="B5" s="14" t="s">
        <v>14</v>
      </c>
      <c r="C5" s="15" t="s">
        <v>10</v>
      </c>
      <c r="D5" s="16" t="s">
        <v>11</v>
      </c>
      <c r="E5" s="17" t="s">
        <v>12</v>
      </c>
      <c r="F5" s="18" t="s">
        <v>13</v>
      </c>
      <c r="G5" s="19">
        <v>4981</v>
      </c>
      <c r="H5" s="41"/>
      <c r="I5" s="41"/>
      <c r="J5" s="42">
        <v>0.83341698454125701</v>
      </c>
      <c r="K5" s="43">
        <f t="shared" si="0"/>
        <v>3777.64</v>
      </c>
      <c r="L5" s="44">
        <f>ROUND(J5*G5,2)</f>
        <v>4151.25</v>
      </c>
    </row>
    <row r="6" spans="1:12" ht="25.5">
      <c r="A6" s="7">
        <v>5.0999999999999996</v>
      </c>
      <c r="B6" s="14" t="s">
        <v>14</v>
      </c>
      <c r="C6" s="15" t="s">
        <v>10</v>
      </c>
      <c r="D6" s="16" t="s">
        <v>11</v>
      </c>
      <c r="E6" s="17" t="s">
        <v>12</v>
      </c>
      <c r="F6" s="18" t="s">
        <v>13</v>
      </c>
      <c r="G6" s="19">
        <v>3244</v>
      </c>
      <c r="H6" s="45"/>
      <c r="I6" s="45"/>
      <c r="J6" s="46">
        <v>0.81215782983970397</v>
      </c>
      <c r="K6" s="47">
        <f t="shared" si="0"/>
        <v>2397.52</v>
      </c>
      <c r="L6" s="48">
        <f>ROUND(J6*G6,2)</f>
        <v>2634.64</v>
      </c>
    </row>
    <row r="7" spans="1:12" ht="25.5">
      <c r="A7" s="7">
        <v>5.2</v>
      </c>
      <c r="B7" s="14" t="s">
        <v>9</v>
      </c>
      <c r="C7" s="15" t="s">
        <v>10</v>
      </c>
      <c r="D7" s="16" t="s">
        <v>11</v>
      </c>
      <c r="E7" s="17" t="s">
        <v>12</v>
      </c>
      <c r="F7" s="18" t="s">
        <v>13</v>
      </c>
      <c r="G7" s="19">
        <v>269</v>
      </c>
      <c r="H7" s="41"/>
      <c r="I7" s="41"/>
      <c r="J7" s="42">
        <v>1.2631970260223</v>
      </c>
      <c r="K7" s="43">
        <f t="shared" si="0"/>
        <v>309.22000000000003</v>
      </c>
      <c r="L7" s="44">
        <f>ROUND(J7*G7,2)</f>
        <v>339.8</v>
      </c>
    </row>
    <row r="8" spans="1:12" ht="25.5">
      <c r="A8" s="7">
        <v>6</v>
      </c>
      <c r="B8" s="14" t="s">
        <v>14</v>
      </c>
      <c r="C8" s="15" t="s">
        <v>10</v>
      </c>
      <c r="D8" s="16" t="s">
        <v>11</v>
      </c>
      <c r="E8" s="17" t="s">
        <v>12</v>
      </c>
      <c r="F8" s="18" t="s">
        <v>13</v>
      </c>
      <c r="G8" s="19">
        <v>2482</v>
      </c>
      <c r="H8" s="41"/>
      <c r="I8" s="41"/>
      <c r="J8" s="42">
        <v>0.83924254633360196</v>
      </c>
      <c r="K8" s="43">
        <f t="shared" si="0"/>
        <v>1895.53</v>
      </c>
      <c r="L8" s="44">
        <f>ROUND(J8*G8,2)</f>
        <v>2083</v>
      </c>
    </row>
    <row r="9" spans="1:12" ht="25.5">
      <c r="A9" s="7">
        <v>7</v>
      </c>
      <c r="B9" s="14" t="s">
        <v>14</v>
      </c>
      <c r="C9" s="15" t="s">
        <v>10</v>
      </c>
      <c r="D9" s="16" t="s">
        <v>11</v>
      </c>
      <c r="E9" s="17" t="s">
        <v>12</v>
      </c>
      <c r="F9" s="18" t="s">
        <v>13</v>
      </c>
      <c r="G9" s="19">
        <v>3238</v>
      </c>
      <c r="H9" s="45"/>
      <c r="I9" s="45"/>
      <c r="J9" s="46">
        <v>0.84047496128032995</v>
      </c>
      <c r="K9" s="47">
        <f t="shared" si="0"/>
        <v>2476.5300000000002</v>
      </c>
      <c r="L9" s="48">
        <f>ROUND(J9*G9,2)</f>
        <v>2721.46</v>
      </c>
    </row>
    <row r="10" spans="1:12" ht="25.5">
      <c r="A10" s="7">
        <v>8.1</v>
      </c>
      <c r="B10" s="14" t="s">
        <v>9</v>
      </c>
      <c r="C10" s="15" t="s">
        <v>10</v>
      </c>
      <c r="D10" s="16" t="s">
        <v>11</v>
      </c>
      <c r="E10" s="17" t="s">
        <v>12</v>
      </c>
      <c r="F10" s="18" t="s">
        <v>13</v>
      </c>
      <c r="G10" s="19">
        <v>636</v>
      </c>
      <c r="H10" s="41"/>
      <c r="I10" s="41"/>
      <c r="J10" s="42">
        <v>0.84047496128032995</v>
      </c>
      <c r="K10" s="43">
        <f t="shared" si="0"/>
        <v>486.43</v>
      </c>
      <c r="L10" s="44">
        <f>ROUND(J10*G10,2)</f>
        <v>534.54</v>
      </c>
    </row>
    <row r="11" spans="1:12" ht="25.5">
      <c r="A11" s="7">
        <v>8.1999999999999993</v>
      </c>
      <c r="B11" s="14" t="s">
        <v>15</v>
      </c>
      <c r="C11" s="15" t="s">
        <v>10</v>
      </c>
      <c r="D11" s="16" t="s">
        <v>11</v>
      </c>
      <c r="E11" s="17" t="s">
        <v>12</v>
      </c>
      <c r="F11" s="18" t="s">
        <v>13</v>
      </c>
      <c r="G11" s="19">
        <v>2085</v>
      </c>
      <c r="H11" s="41"/>
      <c r="I11" s="41"/>
      <c r="J11" s="42">
        <v>0.83788968824940002</v>
      </c>
      <c r="K11" s="43">
        <f t="shared" si="0"/>
        <v>1589.77</v>
      </c>
      <c r="L11" s="44">
        <f>ROUND(J11*G11,2)</f>
        <v>1747</v>
      </c>
    </row>
    <row r="12" spans="1:12" ht="15.75">
      <c r="A12" s="7"/>
      <c r="B12" s="14"/>
      <c r="C12" s="15"/>
      <c r="D12" s="16"/>
      <c r="E12" s="17"/>
      <c r="F12" s="18"/>
      <c r="G12" s="20">
        <f>SUM(G2:G11)</f>
        <v>27693</v>
      </c>
      <c r="H12" s="41"/>
      <c r="I12" s="41"/>
      <c r="J12" s="42"/>
      <c r="K12" s="43"/>
      <c r="L12" s="44"/>
    </row>
    <row r="13" spans="1:12" ht="25.5">
      <c r="A13" s="7">
        <v>9</v>
      </c>
      <c r="B13" s="14" t="s">
        <v>9</v>
      </c>
      <c r="C13" s="15" t="s">
        <v>10</v>
      </c>
      <c r="D13" s="16" t="s">
        <v>11</v>
      </c>
      <c r="E13" s="17" t="s">
        <v>12</v>
      </c>
      <c r="F13" s="18" t="s">
        <v>13</v>
      </c>
      <c r="G13" s="19">
        <v>164</v>
      </c>
      <c r="H13" s="41"/>
      <c r="I13" s="41"/>
      <c r="J13" s="42">
        <v>1.05</v>
      </c>
      <c r="K13" s="43">
        <f t="shared" ref="K13:K19" si="1">ROUND(L13*0.91,2)</f>
        <v>156.69999999999999</v>
      </c>
      <c r="L13" s="44">
        <f>ROUND(J13*G13,2)</f>
        <v>172.2</v>
      </c>
    </row>
    <row r="14" spans="1:12" ht="15.75">
      <c r="A14" s="7"/>
      <c r="B14" s="21"/>
      <c r="C14" s="22"/>
      <c r="D14" s="22"/>
      <c r="E14" s="22"/>
      <c r="F14" s="22"/>
      <c r="G14" s="23">
        <f>G13</f>
        <v>164</v>
      </c>
      <c r="H14" s="22"/>
      <c r="I14" s="22"/>
      <c r="J14" s="22"/>
      <c r="K14" s="22"/>
      <c r="L14" s="49"/>
    </row>
    <row r="15" spans="1:12" ht="25.5">
      <c r="A15" s="7">
        <v>10.1</v>
      </c>
      <c r="B15" s="14" t="s">
        <v>14</v>
      </c>
      <c r="C15" s="15" t="s">
        <v>10</v>
      </c>
      <c r="D15" s="16" t="s">
        <v>11</v>
      </c>
      <c r="E15" s="17" t="s">
        <v>12</v>
      </c>
      <c r="F15" s="18" t="s">
        <v>13</v>
      </c>
      <c r="G15" s="19">
        <v>32</v>
      </c>
      <c r="H15" s="45"/>
      <c r="I15" s="45"/>
      <c r="J15" s="46">
        <v>0.90755007704160295</v>
      </c>
      <c r="K15" s="47">
        <f t="shared" si="1"/>
        <v>26.43</v>
      </c>
      <c r="L15" s="48">
        <f>ROUND(J15*G15,2)</f>
        <v>29.04</v>
      </c>
    </row>
    <row r="16" spans="1:12" ht="25.5">
      <c r="A16" s="7">
        <v>10.199999999999999</v>
      </c>
      <c r="B16" s="14" t="s">
        <v>9</v>
      </c>
      <c r="C16" s="15" t="s">
        <v>10</v>
      </c>
      <c r="D16" s="16" t="s">
        <v>11</v>
      </c>
      <c r="E16" s="17" t="s">
        <v>12</v>
      </c>
      <c r="F16" s="18" t="s">
        <v>13</v>
      </c>
      <c r="G16" s="19">
        <v>599</v>
      </c>
      <c r="H16" s="45"/>
      <c r="I16" s="45"/>
      <c r="J16" s="46">
        <v>0.90755007704160295</v>
      </c>
      <c r="K16" s="47">
        <f t="shared" si="1"/>
        <v>494.69</v>
      </c>
      <c r="L16" s="48">
        <f>ROUND(J16*G16,2)</f>
        <v>543.62</v>
      </c>
    </row>
    <row r="17" spans="1:12" ht="25.5">
      <c r="A17" s="7">
        <v>10.3</v>
      </c>
      <c r="B17" s="14" t="s">
        <v>15</v>
      </c>
      <c r="C17" s="15" t="s">
        <v>10</v>
      </c>
      <c r="D17" s="16" t="s">
        <v>11</v>
      </c>
      <c r="E17" s="17" t="s">
        <v>12</v>
      </c>
      <c r="F17" s="18" t="s">
        <v>13</v>
      </c>
      <c r="G17" s="19">
        <v>18</v>
      </c>
      <c r="H17" s="45"/>
      <c r="I17" s="45"/>
      <c r="J17" s="46">
        <v>0.90755007704160295</v>
      </c>
      <c r="K17" s="47">
        <f t="shared" si="1"/>
        <v>14.87</v>
      </c>
      <c r="L17" s="48">
        <f>ROUND(J17*G17,2)</f>
        <v>16.34</v>
      </c>
    </row>
    <row r="18" spans="1:12" ht="25.5">
      <c r="A18" s="7">
        <v>10.4</v>
      </c>
      <c r="B18" s="14" t="s">
        <v>14</v>
      </c>
      <c r="C18" s="15" t="s">
        <v>10</v>
      </c>
      <c r="D18" s="16" t="s">
        <v>11</v>
      </c>
      <c r="E18" s="17" t="s">
        <v>12</v>
      </c>
      <c r="F18" s="18" t="s">
        <v>13</v>
      </c>
      <c r="G18" s="19">
        <v>65</v>
      </c>
      <c r="H18" s="45"/>
      <c r="I18" s="45"/>
      <c r="J18" s="46">
        <v>0.87841191066997504</v>
      </c>
      <c r="K18" s="47">
        <f t="shared" si="1"/>
        <v>51.96</v>
      </c>
      <c r="L18" s="48">
        <f>ROUND(J18*G18,2)</f>
        <v>57.1</v>
      </c>
    </row>
    <row r="19" spans="1:12" ht="26.25" thickBot="1">
      <c r="A19" s="24">
        <v>10.5</v>
      </c>
      <c r="B19" s="25" t="s">
        <v>9</v>
      </c>
      <c r="C19" s="26" t="s">
        <v>10</v>
      </c>
      <c r="D19" s="27" t="s">
        <v>11</v>
      </c>
      <c r="E19" s="28" t="s">
        <v>12</v>
      </c>
      <c r="F19" s="29" t="s">
        <v>13</v>
      </c>
      <c r="G19" s="30">
        <v>338</v>
      </c>
      <c r="H19" s="50"/>
      <c r="I19" s="50"/>
      <c r="J19" s="51">
        <v>0.87841191066997504</v>
      </c>
      <c r="K19" s="52">
        <f t="shared" si="1"/>
        <v>270.18</v>
      </c>
      <c r="L19" s="53">
        <f>ROUND(J19*G19,2)</f>
        <v>296.89999999999998</v>
      </c>
    </row>
    <row r="20" spans="1:12" ht="15.75">
      <c r="G20" s="31">
        <f>SUM(G15:G19)</f>
        <v>1052</v>
      </c>
    </row>
    <row r="21" spans="1:12" ht="18.75">
      <c r="G21" s="32">
        <f>G12+G14+G20</f>
        <v>28909</v>
      </c>
    </row>
  </sheetData>
  <conditionalFormatting sqref="B1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2025-08-20T12:53:27Z</dcterms:created>
  <dcterms:modified xsi:type="dcterms:W3CDTF">2025-08-21T09:54:29Z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E1CEF87C31924411A8B54B3A4338A431_11</vt:lpwstr>
  </property>
  <property fmtid="{D5CDD505-2E9C-101B-9397-08002B2CF9AE}" pid="3" name="KSOProductBuildVer">
    <vt:lpwstr>2057-12.2.0.21931</vt:lpwstr>
  </property>
</Properties>
</file>